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560"/>
  </bookViews>
  <sheets>
    <sheet name="расходы" sheetId="4" r:id="rId1"/>
  </sheets>
  <calcPr calcId="144525" iterate="1"/>
</workbook>
</file>

<file path=xl/calcChain.xml><?xml version="1.0" encoding="utf-8"?>
<calcChain xmlns="http://schemas.openxmlformats.org/spreadsheetml/2006/main">
  <c r="G33" i="4" l="1"/>
  <c r="G10" i="4"/>
  <c r="C16" i="4" l="1"/>
  <c r="C14" i="4"/>
  <c r="C41" i="4" l="1"/>
  <c r="G37" i="4" l="1"/>
  <c r="G39" i="4"/>
  <c r="E39" i="4"/>
  <c r="G6" i="4" l="1"/>
  <c r="G7" i="4"/>
  <c r="G8" i="4"/>
  <c r="G9" i="4"/>
  <c r="G12" i="4"/>
  <c r="G13" i="4"/>
  <c r="G14" i="4"/>
  <c r="G15" i="4"/>
  <c r="G17" i="4"/>
  <c r="G18" i="4"/>
  <c r="G19" i="4"/>
  <c r="G20" i="4"/>
  <c r="G21" i="4"/>
  <c r="G22" i="4"/>
  <c r="G23" i="4"/>
  <c r="G26" i="4"/>
  <c r="G27" i="4"/>
  <c r="G28" i="4"/>
  <c r="G29" i="4"/>
  <c r="G30" i="4"/>
  <c r="G31" i="4"/>
  <c r="G32" i="4"/>
  <c r="G35" i="4"/>
  <c r="G36" i="4"/>
  <c r="G38" i="4"/>
  <c r="G40" i="4"/>
  <c r="E6" i="4" l="1"/>
  <c r="E7" i="4"/>
  <c r="E8" i="4"/>
  <c r="E9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4" i="4"/>
  <c r="E35" i="4"/>
  <c r="E36" i="4"/>
  <c r="E38" i="4"/>
  <c r="E5" i="4" l="1"/>
  <c r="G5" i="4" l="1"/>
  <c r="F41" i="4" l="1"/>
  <c r="D41" i="4" l="1"/>
  <c r="G41" i="4" s="1"/>
  <c r="E41" i="4" l="1"/>
</calcChain>
</file>

<file path=xl/sharedStrings.xml><?xml version="1.0" encoding="utf-8"?>
<sst xmlns="http://schemas.openxmlformats.org/spreadsheetml/2006/main" count="82" uniqueCount="82">
  <si>
    <t xml:space="preserve">ВСЕГО РАСХОДОВ                    </t>
  </si>
  <si>
    <t>рост (+), снижение (-),      в %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</si>
  <si>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</si>
  <si>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</si>
  <si>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</si>
  <si>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</si>
  <si>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</si>
  <si>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</si>
  <si>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</si>
  <si>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</si>
  <si>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</si>
  <si>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</si>
  <si>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0701</t>
  </si>
  <si>
    <t>0702</t>
  </si>
  <si>
    <t>0707</t>
  </si>
  <si>
    <t>0709</t>
  </si>
  <si>
    <t>0801</t>
  </si>
  <si>
    <t>1001</t>
  </si>
  <si>
    <t>1003</t>
  </si>
  <si>
    <t>1006</t>
  </si>
  <si>
    <t>1101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</si>
  <si>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</si>
  <si>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</si>
  <si>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</si>
  <si>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</si>
  <si>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</si>
  <si>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</si>
  <si>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</si>
  <si>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</si>
  <si>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</si>
  <si>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</si>
  <si>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</si>
  <si>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</si>
  <si>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</si>
  <si>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</si>
  <si>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</si>
  <si>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</si>
  <si>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0505</t>
  </si>
  <si>
    <t>Другие вопросы в области жилищно-коммунального хозяйства</t>
  </si>
  <si>
    <t>0605</t>
  </si>
  <si>
    <t>Другие вопросы в области охраны окружающей среды</t>
  </si>
  <si>
    <t>0703</t>
  </si>
  <si>
    <t>Дополнительное образование детей</t>
  </si>
  <si>
    <t>исполнено, в % от плана</t>
  </si>
  <si>
    <t>0105</t>
  </si>
  <si>
    <t>Судебная система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</si>
  <si>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</si>
  <si>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</si>
  <si>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</si>
  <si>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</si>
  <si>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0603</t>
  </si>
  <si>
    <t>Охрана объектов растительного и животного мира и среды их обитания</t>
  </si>
  <si>
    <t>0907</t>
  </si>
  <si>
    <t>Санитарно-эпидемиологическое благополучие</t>
  </si>
  <si>
    <t>0502</t>
  </si>
  <si>
    <t>Коммунальное хозяйство</t>
  </si>
  <si>
    <t>0501</t>
  </si>
  <si>
    <t>Жилищное хозяйство</t>
  </si>
  <si>
    <t>0503</t>
  </si>
  <si>
    <t>Благоустройство</t>
  </si>
  <si>
    <t>Гражданская оборона</t>
  </si>
  <si>
    <t>0111</t>
  </si>
  <si>
    <t>Резервные фонды</t>
  </si>
  <si>
    <t>тыс. руб.</t>
  </si>
  <si>
    <t>0203</t>
  </si>
  <si>
    <t>Мобилизационная и вневойсковая подготовка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</si>
  <si>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</si>
  <si>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</si>
  <si>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0602</t>
  </si>
  <si>
    <t>Сбор, удаление отходов и очистка сточных вод</t>
  </si>
  <si>
    <t>утверждено в бюджете на 2023 год (тыс.руб.)</t>
  </si>
  <si>
    <t>1202</t>
  </si>
  <si>
    <t>Периодическая печать и издательства</t>
  </si>
  <si>
    <t>1004</t>
  </si>
  <si>
    <t>Охрана семьи и детства</t>
  </si>
  <si>
    <t>Аналитические данные о расходах бюджета Белозерского муниципального округа за 9 месяцев 2023 года</t>
  </si>
  <si>
    <t>расходы за 9 месяцев 2023 года (тыс. руб.)</t>
  </si>
  <si>
    <t>расходы консолидированного бюджета за 9 месяцев 2022 года (тыс. руб.)</t>
  </si>
  <si>
    <t>0107</t>
  </si>
  <si>
    <t>0804</t>
  </si>
  <si>
    <t>Обеспечение проведения выборов и референдумов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</si>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</sst>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&quot;&quot;###,##0.00"/>
  </numFmts>
  <fonts count="8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164" fontId="4" fillId="0" borderId="1" xfId="6" applyNumberFormat="1" applyFont="1" applyFill="1" applyBorder="1" applyAlignment="1" applyProtection="1">
      <alignment horizontal="right" vertical="center"/>
      <protection hidden="1"/>
    </xf>
    <xf numFmtId="165" fontId="4" fillId="0" borderId="1" xfId="6" applyNumberFormat="1" applyFont="1" applyFill="1" applyBorder="1" applyAlignment="1" applyProtection="1">
      <alignment horizontal="right" vertical="center"/>
      <protection hidden="1"/>
    </xf>
    <xf numFmtId="164" fontId="4" fillId="0" borderId="1" xfId="0" applyNumberFormat="1" applyFont="1" applyFill="1" applyBorder="1"/>
    <xf numFmtId="165" fontId="2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4" fillId="2" borderId="1" xfId="6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6" fontId="7" fillId="0" borderId="4" xfId="0" applyNumberFormat="1" applyFont="1" applyBorder="1" applyAlignment="1">
      <alignment horizontal="left" wrapText="1"/>
    </xf>
  </cellXfs>
  <cellStyles count="7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  <cellStyle name="Обычный_tmp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tabSelected="1" topLeftCell="A22" zoomScale="90" zoomScaleNormal="90" workbookViewId="0">
      <selection activeCell="G41" sqref="G41"/>
    </sheetView>
  </sheetViews>
  <sheetFormatPr defaultColWidth="9.33203125" defaultRowHeight="18.75" x14ac:dyDescent="0.3"/>
  <cols>
    <col min="1" max="1" width="14.83203125" style="8" customWidth="1"/>
    <col min="2" max="2" width="65.6640625" style="1" customWidth="1"/>
    <col min="3" max="3" width="17.33203125" style="1" customWidth="1"/>
    <col min="4" max="4" width="16.5" style="11" customWidth="1"/>
    <col min="5" max="5" width="17.83203125" style="11" customWidth="1"/>
    <col min="6" max="6" width="16.83203125" style="11" customWidth="1"/>
    <col min="7" max="7" width="14.1640625" style="1" customWidth="1"/>
    <col min="8" max="16384" width="9.33203125" style="1"/>
  </cols>
  <sheetData>
    <row r="2" spans="1:7" ht="18.75" customHeight="1" x14ac:dyDescent="0.3">
      <c r="A2" s="18" t="s">
        <v>75</v>
      </c>
      <c r="B2" s="18"/>
      <c r="C2" s="18"/>
      <c r="D2" s="18"/>
      <c r="E2" s="18"/>
      <c r="F2" s="18"/>
      <c r="G2" s="18"/>
    </row>
    <row r="3" spans="1:7" x14ac:dyDescent="0.3">
      <c r="G3" s="1" t="s">
        <v>63</v>
      </c>
    </row>
    <row r="4" spans="1:7" ht="160.5" customHeight="1" x14ac:dyDescent="0.3">
      <c r="A4" s="3" t="s">
        <v>3</v>
      </c>
      <c r="B4" s="9" t="s">
        <v>2</v>
      </c>
      <c r="C4" s="9" t="s">
        <v>70</v>
      </c>
      <c r="D4" s="2" t="s">
        <v>76</v>
      </c>
      <c r="E4" s="2" t="s">
        <v>43</v>
      </c>
      <c r="F4" s="2" t="s">
        <v>77</v>
      </c>
      <c r="G4" s="3" t="s">
        <v>1</v>
      </c>
    </row>
    <row r="5" spans="1:7" ht="61.5" customHeight="1" x14ac:dyDescent="0.3">
      <c r="A5" s="7" t="s">
        <v>4</v>
      </c>
      <c r="B5" s="4" t="s">
        <v>21</v>
      </c>
      <c r="C5" s="12">
        <v>2443.3000000000002</v>
      </c>
      <c r="D5" s="12">
        <v>2141.5</v>
      </c>
      <c r="E5" s="13">
        <f>D5/C5</f>
        <v>0.87647853313142055</v>
      </c>
      <c r="F5" s="12">
        <v>5286.7</v>
      </c>
      <c r="G5" s="15">
        <f>D5/F5-100%</f>
        <v>-0.5949268920120302</v>
      </c>
    </row>
    <row r="6" spans="1:7" ht="75" x14ac:dyDescent="0.3">
      <c r="A6" s="7" t="s">
        <v>5</v>
      </c>
      <c r="B6" s="4" t="s">
        <v>22</v>
      </c>
      <c r="C6" s="12">
        <v>4575</v>
      </c>
      <c r="D6" s="12">
        <v>3842.6</v>
      </c>
      <c r="E6" s="13">
        <f t="shared" ref="E6:E38" si="0">D6/C6</f>
        <v>0.83991256830601091</v>
      </c>
      <c r="F6" s="12">
        <v>3397.2</v>
      </c>
      <c r="G6" s="15">
        <f t="shared" ref="G6:G41" si="1">D6/F6-100%</f>
        <v>0.13110797127045815</v>
      </c>
    </row>
    <row r="7" spans="1:7" ht="79.5" customHeight="1" x14ac:dyDescent="0.3">
      <c r="A7" s="7" t="s">
        <v>6</v>
      </c>
      <c r="B7" s="4" t="s">
        <v>23</v>
      </c>
      <c r="C7" s="12">
        <v>45954.6</v>
      </c>
      <c r="D7" s="12">
        <v>31621.9</v>
      </c>
      <c r="E7" s="13">
        <f t="shared" si="0"/>
        <v>0.68811174507013451</v>
      </c>
      <c r="F7" s="12">
        <v>30806</v>
      </c>
      <c r="G7" s="15">
        <f t="shared" si="1"/>
        <v>2.6485100305135401E-2</v>
      </c>
    </row>
    <row r="8" spans="1:7" x14ac:dyDescent="0.3">
      <c r="A8" s="7" t="s">
        <v>44</v>
      </c>
      <c r="B8" s="4" t="s">
        <v>45</v>
      </c>
      <c r="C8" s="12">
        <v>0.8</v>
      </c>
      <c r="D8" s="12">
        <v>0</v>
      </c>
      <c r="E8" s="13">
        <f t="shared" si="0"/>
        <v>0</v>
      </c>
      <c r="F8" s="12">
        <v>27.5</v>
      </c>
      <c r="G8" s="15">
        <f t="shared" si="1"/>
        <v>-1</v>
      </c>
    </row>
    <row r="9" spans="1:7" ht="62.25" customHeight="1" x14ac:dyDescent="0.3">
      <c r="A9" s="7" t="s">
        <v>7</v>
      </c>
      <c r="B9" s="4" t="s">
        <v>24</v>
      </c>
      <c r="C9" s="12">
        <v>11030.3</v>
      </c>
      <c r="D9" s="12">
        <v>6966.2</v>
      </c>
      <c r="E9" s="13">
        <f t="shared" si="0"/>
        <v>0.63155127240419573</v>
      </c>
      <c r="F9" s="12">
        <v>6666.4</v>
      </c>
      <c r="G9" s="15">
        <f t="shared" si="1"/>
        <v>4.4971798871954904E-2</v>
      </c>
    </row>
    <row r="10" spans="1:7" ht="35.25" customHeight="1" x14ac:dyDescent="0.3">
      <c r="A10" s="7" t="s">
        <v>78</v>
      </c>
      <c r="B10" s="21" t="s">
        <v>80</v>
      </c>
      <c r="C10" s="12">
        <v>0</v>
      </c>
      <c r="D10" s="12">
        <v>0</v>
      </c>
      <c r="E10" s="13">
        <v>0</v>
      </c>
      <c r="F10" s="12">
        <v>2830.1</v>
      </c>
      <c r="G10" s="15">
        <f t="shared" si="1"/>
        <v>-1</v>
      </c>
    </row>
    <row r="11" spans="1:7" ht="29.25" customHeight="1" x14ac:dyDescent="0.3">
      <c r="A11" s="7" t="s">
        <v>61</v>
      </c>
      <c r="B11" s="4" t="s">
        <v>62</v>
      </c>
      <c r="C11" s="12">
        <v>500</v>
      </c>
      <c r="D11" s="12">
        <v>0</v>
      </c>
      <c r="E11" s="13">
        <f t="shared" si="0"/>
        <v>0</v>
      </c>
      <c r="F11" s="12">
        <v>0</v>
      </c>
      <c r="G11" s="15">
        <v>0</v>
      </c>
    </row>
    <row r="12" spans="1:7" x14ac:dyDescent="0.3">
      <c r="A12" s="7" t="s">
        <v>8</v>
      </c>
      <c r="B12" s="4" t="s">
        <v>25</v>
      </c>
      <c r="C12" s="12">
        <v>79095.600000000006</v>
      </c>
      <c r="D12" s="12">
        <v>58683.4</v>
      </c>
      <c r="E12" s="13">
        <f t="shared" si="0"/>
        <v>0.74193001886324894</v>
      </c>
      <c r="F12" s="12">
        <v>47710.2</v>
      </c>
      <c r="G12" s="15">
        <f t="shared" si="1"/>
        <v>0.2299969398577244</v>
      </c>
    </row>
    <row r="13" spans="1:7" ht="37.5" x14ac:dyDescent="0.3">
      <c r="A13" s="7" t="s">
        <v>64</v>
      </c>
      <c r="B13" s="4" t="s">
        <v>65</v>
      </c>
      <c r="C13" s="12">
        <v>996.5</v>
      </c>
      <c r="D13" s="12">
        <v>650.79999999999995</v>
      </c>
      <c r="E13" s="13">
        <f t="shared" si="0"/>
        <v>0.65308580030105368</v>
      </c>
      <c r="F13" s="12">
        <v>547.9</v>
      </c>
      <c r="G13" s="15">
        <f t="shared" si="1"/>
        <v>0.1878079941595181</v>
      </c>
    </row>
    <row r="14" spans="1:7" x14ac:dyDescent="0.3">
      <c r="A14" s="7" t="s">
        <v>9</v>
      </c>
      <c r="B14" s="4" t="s">
        <v>60</v>
      </c>
      <c r="C14" s="12">
        <f>2763.6+23.1</f>
        <v>2786.7</v>
      </c>
      <c r="D14" s="12">
        <v>2064.8000000000002</v>
      </c>
      <c r="E14" s="13">
        <f t="shared" si="0"/>
        <v>0.74094807478379454</v>
      </c>
      <c r="F14" s="12">
        <v>1895.4</v>
      </c>
      <c r="G14" s="15">
        <f t="shared" si="1"/>
        <v>8.9374274559459899E-2</v>
      </c>
    </row>
    <row r="15" spans="1:7" ht="75" x14ac:dyDescent="0.3">
      <c r="A15" s="7" t="s">
        <v>66</v>
      </c>
      <c r="B15" s="4" t="s">
        <v>67</v>
      </c>
      <c r="C15" s="12">
        <v>900</v>
      </c>
      <c r="D15" s="12">
        <v>257.60000000000002</v>
      </c>
      <c r="E15" s="13">
        <f t="shared" si="0"/>
        <v>0.28622222222222227</v>
      </c>
      <c r="F15" s="12">
        <v>561.1</v>
      </c>
      <c r="G15" s="15">
        <f t="shared" si="1"/>
        <v>-0.54090180003564425</v>
      </c>
    </row>
    <row r="16" spans="1:7" ht="40.5" customHeight="1" x14ac:dyDescent="0.3">
      <c r="A16" s="7" t="s">
        <v>46</v>
      </c>
      <c r="B16" s="4" t="s">
        <v>47</v>
      </c>
      <c r="C16" s="12">
        <f>205.6-50-23.1</f>
        <v>132.5</v>
      </c>
      <c r="D16" s="12">
        <v>45.4</v>
      </c>
      <c r="E16" s="13">
        <f t="shared" si="0"/>
        <v>0.34264150943396227</v>
      </c>
      <c r="F16" s="12">
        <v>88</v>
      </c>
      <c r="G16" s="15">
        <v>0</v>
      </c>
    </row>
    <row r="17" spans="1:7" ht="23.25" customHeight="1" x14ac:dyDescent="0.3">
      <c r="A17" s="7" t="s">
        <v>48</v>
      </c>
      <c r="B17" s="4" t="s">
        <v>49</v>
      </c>
      <c r="C17" s="12">
        <v>2911.4</v>
      </c>
      <c r="D17" s="12">
        <v>1756.5</v>
      </c>
      <c r="E17" s="13">
        <f t="shared" si="0"/>
        <v>0.60331799134437036</v>
      </c>
      <c r="F17" s="12">
        <v>2206.1999999999998</v>
      </c>
      <c r="G17" s="15">
        <f t="shared" si="1"/>
        <v>-0.20383464781071514</v>
      </c>
    </row>
    <row r="18" spans="1:7" x14ac:dyDescent="0.3">
      <c r="A18" s="7" t="s">
        <v>10</v>
      </c>
      <c r="B18" s="4" t="s">
        <v>26</v>
      </c>
      <c r="C18" s="12">
        <v>86839</v>
      </c>
      <c r="D18" s="12">
        <v>16827.900000000001</v>
      </c>
      <c r="E18" s="13">
        <f t="shared" si="0"/>
        <v>0.19378274738308826</v>
      </c>
      <c r="F18" s="12">
        <v>12449.8</v>
      </c>
      <c r="G18" s="15">
        <f t="shared" si="1"/>
        <v>0.35166026763482172</v>
      </c>
    </row>
    <row r="19" spans="1:7" ht="23.25" customHeight="1" x14ac:dyDescent="0.3">
      <c r="A19" s="7" t="s">
        <v>11</v>
      </c>
      <c r="B19" s="4" t="s">
        <v>27</v>
      </c>
      <c r="C19" s="12">
        <v>8603.2999999999993</v>
      </c>
      <c r="D19" s="12">
        <v>5776.2</v>
      </c>
      <c r="E19" s="13">
        <f t="shared" si="0"/>
        <v>0.67139353503888044</v>
      </c>
      <c r="F19" s="12">
        <v>6396.6</v>
      </c>
      <c r="G19" s="15">
        <f t="shared" si="1"/>
        <v>-9.6989025419754293E-2</v>
      </c>
    </row>
    <row r="20" spans="1:7" ht="23.25" customHeight="1" x14ac:dyDescent="0.3">
      <c r="A20" s="7" t="s">
        <v>56</v>
      </c>
      <c r="B20" s="4" t="s">
        <v>57</v>
      </c>
      <c r="C20" s="14">
        <v>613625.30000000005</v>
      </c>
      <c r="D20" s="14">
        <v>132494.9</v>
      </c>
      <c r="E20" s="13">
        <f t="shared" si="0"/>
        <v>0.21592150779962949</v>
      </c>
      <c r="F20" s="14">
        <v>15529.9</v>
      </c>
      <c r="G20" s="15">
        <f t="shared" si="1"/>
        <v>7.5316003322622809</v>
      </c>
    </row>
    <row r="21" spans="1:7" x14ac:dyDescent="0.3">
      <c r="A21" s="7" t="s">
        <v>54</v>
      </c>
      <c r="B21" s="4" t="s">
        <v>55</v>
      </c>
      <c r="C21" s="14">
        <v>4548</v>
      </c>
      <c r="D21" s="14">
        <v>1473.1</v>
      </c>
      <c r="E21" s="13">
        <f t="shared" si="0"/>
        <v>0.32390061565523304</v>
      </c>
      <c r="F21" s="14">
        <v>24861.9</v>
      </c>
      <c r="G21" s="15">
        <f t="shared" si="1"/>
        <v>-0.94074869579557474</v>
      </c>
    </row>
    <row r="22" spans="1:7" x14ac:dyDescent="0.3">
      <c r="A22" s="7" t="s">
        <v>58</v>
      </c>
      <c r="B22" s="4" t="s">
        <v>59</v>
      </c>
      <c r="C22" s="14">
        <v>61727.5</v>
      </c>
      <c r="D22" s="14">
        <v>25020.2</v>
      </c>
      <c r="E22" s="13">
        <f t="shared" si="0"/>
        <v>0.40533311733020128</v>
      </c>
      <c r="F22" s="14">
        <v>22780.799999999999</v>
      </c>
      <c r="G22" s="15">
        <f t="shared" si="1"/>
        <v>9.8302078943671933E-2</v>
      </c>
    </row>
    <row r="23" spans="1:7" ht="37.5" x14ac:dyDescent="0.3">
      <c r="A23" s="7" t="s">
        <v>37</v>
      </c>
      <c r="B23" s="4" t="s">
        <v>38</v>
      </c>
      <c r="C23" s="12">
        <v>17525.8</v>
      </c>
      <c r="D23" s="12">
        <v>11862.3</v>
      </c>
      <c r="E23" s="13">
        <f t="shared" si="0"/>
        <v>0.6768478471738808</v>
      </c>
      <c r="F23" s="12">
        <v>5599.2</v>
      </c>
      <c r="G23" s="15">
        <f t="shared" si="1"/>
        <v>1.1185705100728676</v>
      </c>
    </row>
    <row r="24" spans="1:7" ht="37.5" x14ac:dyDescent="0.3">
      <c r="A24" s="7" t="s">
        <v>68</v>
      </c>
      <c r="B24" s="4" t="s">
        <v>69</v>
      </c>
      <c r="C24" s="12">
        <v>8411</v>
      </c>
      <c r="D24" s="12">
        <v>0</v>
      </c>
      <c r="E24" s="13">
        <f t="shared" si="0"/>
        <v>0</v>
      </c>
      <c r="F24" s="12">
        <v>0</v>
      </c>
      <c r="G24" s="15">
        <v>0</v>
      </c>
    </row>
    <row r="25" spans="1:7" ht="37.5" x14ac:dyDescent="0.3">
      <c r="A25" s="7" t="s">
        <v>50</v>
      </c>
      <c r="B25" s="4" t="s">
        <v>51</v>
      </c>
      <c r="C25" s="12">
        <v>12.9</v>
      </c>
      <c r="D25" s="12">
        <v>12.9</v>
      </c>
      <c r="E25" s="13">
        <f t="shared" si="0"/>
        <v>1</v>
      </c>
      <c r="F25" s="12">
        <v>0</v>
      </c>
      <c r="G25" s="15">
        <v>0</v>
      </c>
    </row>
    <row r="26" spans="1:7" ht="37.5" x14ac:dyDescent="0.3">
      <c r="A26" s="7" t="s">
        <v>39</v>
      </c>
      <c r="B26" s="4" t="s">
        <v>40</v>
      </c>
      <c r="C26" s="12">
        <v>941.9</v>
      </c>
      <c r="D26" s="17">
        <v>47.6</v>
      </c>
      <c r="E26" s="13">
        <f t="shared" si="0"/>
        <v>5.0536150334430409E-2</v>
      </c>
      <c r="F26" s="12">
        <v>37.299999999999997</v>
      </c>
      <c r="G26" s="15">
        <f t="shared" si="1"/>
        <v>0.27613941018766774</v>
      </c>
    </row>
    <row r="27" spans="1:7" x14ac:dyDescent="0.3">
      <c r="A27" s="7" t="s">
        <v>12</v>
      </c>
      <c r="B27" s="4" t="s">
        <v>28</v>
      </c>
      <c r="C27" s="12">
        <v>114001.60000000001</v>
      </c>
      <c r="D27" s="12">
        <v>78370.399999999994</v>
      </c>
      <c r="E27" s="13">
        <f t="shared" si="0"/>
        <v>0.68745000070174445</v>
      </c>
      <c r="F27" s="12">
        <v>67148.100000000006</v>
      </c>
      <c r="G27" s="15">
        <f t="shared" si="1"/>
        <v>0.16712758812237416</v>
      </c>
    </row>
    <row r="28" spans="1:7" x14ac:dyDescent="0.3">
      <c r="A28" s="7" t="s">
        <v>13</v>
      </c>
      <c r="B28" s="4" t="s">
        <v>29</v>
      </c>
      <c r="C28" s="12">
        <v>228700.6</v>
      </c>
      <c r="D28" s="12">
        <v>162098.70000000001</v>
      </c>
      <c r="E28" s="13">
        <f t="shared" si="0"/>
        <v>0.70878126248903595</v>
      </c>
      <c r="F28" s="12">
        <v>146352.4</v>
      </c>
      <c r="G28" s="15">
        <f t="shared" si="1"/>
        <v>0.10759167598208164</v>
      </c>
    </row>
    <row r="29" spans="1:7" x14ac:dyDescent="0.3">
      <c r="A29" s="7" t="s">
        <v>41</v>
      </c>
      <c r="B29" s="4" t="s">
        <v>42</v>
      </c>
      <c r="C29" s="12">
        <v>18794.7</v>
      </c>
      <c r="D29" s="12">
        <v>12511.6</v>
      </c>
      <c r="E29" s="13">
        <f t="shared" si="0"/>
        <v>0.66569830856571266</v>
      </c>
      <c r="F29" s="12">
        <v>8912.7999999999993</v>
      </c>
      <c r="G29" s="15">
        <f t="shared" si="1"/>
        <v>0.40377883493402766</v>
      </c>
    </row>
    <row r="30" spans="1:7" x14ac:dyDescent="0.3">
      <c r="A30" s="7" t="s">
        <v>14</v>
      </c>
      <c r="B30" s="4" t="s">
        <v>30</v>
      </c>
      <c r="C30" s="12">
        <v>340</v>
      </c>
      <c r="D30" s="12">
        <v>163</v>
      </c>
      <c r="E30" s="13">
        <f t="shared" si="0"/>
        <v>0.47941176470588237</v>
      </c>
      <c r="F30" s="12">
        <v>236.4</v>
      </c>
      <c r="G30" s="15">
        <f t="shared" si="1"/>
        <v>-0.31049069373942473</v>
      </c>
    </row>
    <row r="31" spans="1:7" x14ac:dyDescent="0.3">
      <c r="A31" s="7" t="s">
        <v>15</v>
      </c>
      <c r="B31" s="4" t="s">
        <v>31</v>
      </c>
      <c r="C31" s="12">
        <v>22439.3</v>
      </c>
      <c r="D31" s="12">
        <v>12161.6</v>
      </c>
      <c r="E31" s="13">
        <f t="shared" si="0"/>
        <v>0.54197769092618753</v>
      </c>
      <c r="F31" s="12">
        <v>9285.2999999999993</v>
      </c>
      <c r="G31" s="15">
        <f t="shared" si="1"/>
        <v>0.30976920508761174</v>
      </c>
    </row>
    <row r="32" spans="1:7" x14ac:dyDescent="0.3">
      <c r="A32" s="7" t="s">
        <v>16</v>
      </c>
      <c r="B32" s="4" t="s">
        <v>32</v>
      </c>
      <c r="C32" s="12">
        <v>40371.599999999999</v>
      </c>
      <c r="D32" s="12">
        <v>27299.200000000001</v>
      </c>
      <c r="E32" s="13">
        <f t="shared" si="0"/>
        <v>0.67619811947012265</v>
      </c>
      <c r="F32" s="12">
        <v>25777.7</v>
      </c>
      <c r="G32" s="15">
        <f t="shared" si="1"/>
        <v>5.9023884985859976E-2</v>
      </c>
    </row>
    <row r="33" spans="1:7" ht="37.5" x14ac:dyDescent="0.3">
      <c r="A33" s="7" t="s">
        <v>79</v>
      </c>
      <c r="B33" s="21" t="s">
        <v>81</v>
      </c>
      <c r="C33" s="12">
        <v>0</v>
      </c>
      <c r="D33" s="12">
        <v>0</v>
      </c>
      <c r="E33" s="13">
        <v>0</v>
      </c>
      <c r="F33" s="12">
        <v>80</v>
      </c>
      <c r="G33" s="15">
        <f t="shared" si="1"/>
        <v>-1</v>
      </c>
    </row>
    <row r="34" spans="1:7" ht="20.25" customHeight="1" x14ac:dyDescent="0.3">
      <c r="A34" s="7" t="s">
        <v>52</v>
      </c>
      <c r="B34" s="4" t="s">
        <v>53</v>
      </c>
      <c r="C34" s="5">
        <v>272.5</v>
      </c>
      <c r="D34" s="10">
        <v>97.5</v>
      </c>
      <c r="E34" s="13">
        <f t="shared" si="0"/>
        <v>0.3577981651376147</v>
      </c>
      <c r="F34" s="10">
        <v>121</v>
      </c>
      <c r="G34" s="15">
        <v>0</v>
      </c>
    </row>
    <row r="35" spans="1:7" x14ac:dyDescent="0.3">
      <c r="A35" s="7" t="s">
        <v>17</v>
      </c>
      <c r="B35" s="4" t="s">
        <v>33</v>
      </c>
      <c r="C35" s="12">
        <v>4126.3999999999996</v>
      </c>
      <c r="D35" s="12">
        <v>3049.5</v>
      </c>
      <c r="E35" s="13">
        <f t="shared" si="0"/>
        <v>0.73902190771616916</v>
      </c>
      <c r="F35" s="12">
        <v>2926.8</v>
      </c>
      <c r="G35" s="15">
        <f t="shared" si="1"/>
        <v>4.1922919229192335E-2</v>
      </c>
    </row>
    <row r="36" spans="1:7" x14ac:dyDescent="0.3">
      <c r="A36" s="7" t="s">
        <v>18</v>
      </c>
      <c r="B36" s="4" t="s">
        <v>34</v>
      </c>
      <c r="C36" s="12">
        <v>13058.4</v>
      </c>
      <c r="D36" s="12">
        <v>3186.5</v>
      </c>
      <c r="E36" s="13">
        <f t="shared" si="0"/>
        <v>0.24401917539667953</v>
      </c>
      <c r="F36" s="12">
        <v>6522.6</v>
      </c>
      <c r="G36" s="15">
        <f t="shared" si="1"/>
        <v>-0.51146781958114862</v>
      </c>
    </row>
    <row r="37" spans="1:7" x14ac:dyDescent="0.3">
      <c r="A37" s="7" t="s">
        <v>73</v>
      </c>
      <c r="B37" s="4" t="s">
        <v>74</v>
      </c>
      <c r="C37" s="12">
        <v>0</v>
      </c>
      <c r="D37" s="12">
        <v>0</v>
      </c>
      <c r="E37" s="13">
        <v>0</v>
      </c>
      <c r="F37" s="12">
        <v>1900.4</v>
      </c>
      <c r="G37" s="15">
        <f t="shared" si="1"/>
        <v>-1</v>
      </c>
    </row>
    <row r="38" spans="1:7" ht="21" customHeight="1" x14ac:dyDescent="0.3">
      <c r="A38" s="7" t="s">
        <v>19</v>
      </c>
      <c r="B38" s="4" t="s">
        <v>35</v>
      </c>
      <c r="C38" s="12">
        <v>1586.4</v>
      </c>
      <c r="D38" s="12">
        <v>1073.2</v>
      </c>
      <c r="E38" s="13">
        <f t="shared" si="0"/>
        <v>0.6765002521432173</v>
      </c>
      <c r="F38" s="12">
        <v>1129.0999999999999</v>
      </c>
      <c r="G38" s="15">
        <f t="shared" si="1"/>
        <v>-4.950845806394466E-2</v>
      </c>
    </row>
    <row r="39" spans="1:7" ht="21" customHeight="1" x14ac:dyDescent="0.3">
      <c r="A39" s="7" t="s">
        <v>20</v>
      </c>
      <c r="B39" s="4" t="s">
        <v>36</v>
      </c>
      <c r="C39" s="12">
        <v>32693</v>
      </c>
      <c r="D39" s="12">
        <v>13319.7</v>
      </c>
      <c r="E39" s="13">
        <f>D39/C39</f>
        <v>0.40741748998256511</v>
      </c>
      <c r="F39" s="12">
        <v>18338.099999999999</v>
      </c>
      <c r="G39" s="15">
        <f>D39/F39-100%</f>
        <v>-0.273659757553945</v>
      </c>
    </row>
    <row r="40" spans="1:7" x14ac:dyDescent="0.3">
      <c r="A40" s="7" t="s">
        <v>71</v>
      </c>
      <c r="B40" s="4" t="s">
        <v>72</v>
      </c>
      <c r="C40" s="12">
        <v>0</v>
      </c>
      <c r="D40" s="12">
        <v>0</v>
      </c>
      <c r="E40" s="13">
        <v>0</v>
      </c>
      <c r="F40" s="12">
        <v>114.4</v>
      </c>
      <c r="G40" s="15">
        <f t="shared" si="1"/>
        <v>-1</v>
      </c>
    </row>
    <row r="41" spans="1:7" x14ac:dyDescent="0.3">
      <c r="A41" s="19" t="s">
        <v>0</v>
      </c>
      <c r="B41" s="20"/>
      <c r="C41" s="6">
        <f>SUM(C5:C40)</f>
        <v>1429945.9000000001</v>
      </c>
      <c r="D41" s="6">
        <f>SUM(D5:D40)</f>
        <v>614876.69999999972</v>
      </c>
      <c r="E41" s="13">
        <f>D41/C41</f>
        <v>0.42999997412489499</v>
      </c>
      <c r="F41" s="16">
        <f>SUM(F5:F40)</f>
        <v>478523.29999999993</v>
      </c>
      <c r="G41" s="15">
        <f t="shared" si="1"/>
        <v>0.2849462084709351</v>
      </c>
    </row>
  </sheetData>
  <mergeCells count="2">
    <mergeCell ref="A2:G2"/>
    <mergeCell ref="A41:B4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Первунинская Н.П.</cp:lastModifiedBy>
  <cp:lastPrinted>2023-04-24T09:33:28Z</cp:lastPrinted>
  <dcterms:created xsi:type="dcterms:W3CDTF">2010-12-20T06:56:33Z</dcterms:created>
  <dcterms:modified xsi:type="dcterms:W3CDTF">2023-10-20T07:53:35Z</dcterms:modified>
</cp:coreProperties>
</file>