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00" activeTab="0"/>
  </bookViews>
  <sheets>
    <sheet name="Лист 1" sheetId="1" r:id="rId1"/>
  </sheets>
  <definedNames>
    <definedName name="Excel_BuiltIn_Print_Area" localSheetId="0">'Лист 1'!$A$1:$G$28</definedName>
    <definedName name="Excel_BuiltIn_Print_Titles" localSheetId="0">'Лист 1'!$5:$6</definedName>
    <definedName name="_xlnm.Print_Titles" localSheetId="0">'Лист 1'!$5:$6</definedName>
    <definedName name="_xlnm.Print_Area" localSheetId="0">'Лист 1'!$A$1:$G$28</definedName>
  </definedNames>
  <calcPr fullCalcOnLoad="1" iterate="1" iterateCount="100" iterateDelta="0.001"/>
</workbook>
</file>

<file path=xl/sharedStrings.xml><?xml version="1.0" encoding="utf-8"?>
<sst xmlns="http://schemas.openxmlformats.org/spreadsheetml/2006/main" count="45" uniqueCount="43">
  <si>
    <t xml:space="preserve"> Сведения о фактически произведенных расходах на реализацию муниципальных программ</t>
  </si>
  <si>
    <t xml:space="preserve">  за 2023 год</t>
  </si>
  <si>
    <t>Наименование муниципальной программы</t>
  </si>
  <si>
    <t xml:space="preserve">Отклонение фактического исполнения за 2023 год от первоначальной редакции решения о бюджете,  %  (+ рост;  - снижение) </t>
  </si>
  <si>
    <t>Пояснения причин отклонения на 10% и более от первоначального бюджета</t>
  </si>
  <si>
    <t>3</t>
  </si>
  <si>
    <t>4</t>
  </si>
  <si>
    <t>Муниципальная  программа «Организация отдыха и занятости детей Белозерского муниципального округа в каникулярное время на 2023-2027 годы»</t>
  </si>
  <si>
    <t>Муниципальная  программа основных направлений кадровой  политики в Белозерском муниципальном округе на 2023 – 2027 годы</t>
  </si>
  <si>
    <t>Муниципальная программа «Развитие физической культуры и спорта Белозерского муниципального округа» на 2023– 2027 годы</t>
  </si>
  <si>
    <t>Муниципальная программа «Развитие системы образования Белозерского муниципального округа на 2023-2027 годы»</t>
  </si>
  <si>
    <t>Муниципальная программа развития туризма в Белозерском муниципальном округе «Белозерск – Былинный город» на 2023-2027 годы</t>
  </si>
  <si>
    <t>Муниципальная программа охраны окружающей среды и рационального использования природных ресурсов на 2023-2027 годы</t>
  </si>
  <si>
    <t>Муниципальная программа «Управление муниципальными финансами Белозерского муниципального округа на 2023-2027 годы»</t>
  </si>
  <si>
    <t>Муниципальная  программа «Развитие культуры Белозерского муниципального округа» на 2023 – 2027 годы</t>
  </si>
  <si>
    <t>Муниципальная программа "Обеспечение профилактики правонарушений, безопасности населения на территории Белозерского муниципального округа в 2023-2027 годах"</t>
  </si>
  <si>
    <t>Муниципальная программа «Молодежь Белозерья» на 2023-2027 годы</t>
  </si>
  <si>
    <t>Муниципальная  программа «Формирование законопослушного поведения участников дорожного движения в Белозерском муниципальном округе на 2023-2027 годы»</t>
  </si>
  <si>
    <t>Муниципальная   программа «Экономическое развитие Белозерского муниципального округа на 2023 – 2027 годы»</t>
  </si>
  <si>
    <t>Муниципальная программа "Формирование современной городской среды на территории Белозерского муниципального округа на 2023-2030 годы"</t>
  </si>
  <si>
    <t>Муниципальная программа "Развитие и совершенствование сети автомобильных дорог общего пользования местного значения в Белозерском муниципальном округе на 2023-2027 годы"</t>
  </si>
  <si>
    <t>Муниципальная программа «Управление и распоряжение муниципальным имуществом Белозерского муниципального округа на 2023-2027 годы»</t>
  </si>
  <si>
    <t>Муниципальная программа "Обеспечение деятельности администрации Белозерского муниципального округа и подведомственных учреждений" на 2023-2027 годы</t>
  </si>
  <si>
    <t>Муниципальная программа "Поддержка социально ориентированных некоммерческих организаций в Белозерском муниципальном округе" на 2023-2027 годы</t>
  </si>
  <si>
    <t>Муниципальная программа "Развитие систем коммунальной инфраструктуры и энергосбережение в Белозерском муниципальном округе на 2023-2027 годы"</t>
  </si>
  <si>
    <t>Муниципальная программа "Благоустройство территории Белозерского муниципального округа" на 2023-2027 годы</t>
  </si>
  <si>
    <t>Муниципальная программа " Комплексное развитие сельских территорий Белозерского муниципального округа на 2023-2027 годы»</t>
  </si>
  <si>
    <t>Муниципальная адресная программа по переселению граждан из аварийного жилищного фонда, расположенного на территории муниципального образования «Белозерский муниципальный район» на 2019-2025 годы</t>
  </si>
  <si>
    <t>ИТОГО</t>
  </si>
  <si>
    <t xml:space="preserve"> </t>
  </si>
  <si>
    <t>выделение дополнительных лимитов (субсидии) в течение года : на реализацию мероприятий проекта "Народный бюджет",  на осуществление мероприятий по приспособлению жилого помещения и общего имущества в многоквартирном доме с учетом потребностей инвалидов, на приобретение подвижного состава пассажирского транспорта общего пользования (автобусов) для осуществления перевозок пассажиров и багажа на муниципальных маршрутах регулярных перевозок,  а также введение единовременной денежной выплаты гражданам, в добровольном порядке заключившим контракт о прохождении военной службы в ВС РФ</t>
  </si>
  <si>
    <t>Программа утверждена после принятия решения ( №103 от 26.12.2022 г.) о бюджете   на 2023 г. постановлением № 80 от 20.01.2023</t>
  </si>
  <si>
    <t>Выделение дополнительных лимитов на реализацию мероприятия 4.2 "Обеспечение первичных мер пожарной безопасности в границах населенных пунктов ответственности ТУ администрации округа" , а также на реализацию мероприятия 4.1  "Обеспечение деятельности МКУ "Единая дежурно-диспетчерская служба Белозерского муниципального округа Вологодской области" (увеличение ФОТ в связи с введением дополнительных обязанностей - пропускного режима, обусловленного выделением средств на установку базовой радиостанции)</t>
  </si>
  <si>
    <t>сокращение лимитов на реализацию муниципальной программы произошло по причине того, что заявок на получение субсидий от субъектов малого и среднего предпринимательства в 2023 году не поступало, а размещение материалов об инвестиционном потенциале Белозерского муниципального округа  в средствах массовой информации перенесено на 2024 год</t>
  </si>
  <si>
    <t>В 2023 году планировалось осуществить выплаты по заключенным контрактам на приобретение жилых помещений для переселения граждан из аварийного жилого фонда застройщику ООО "ДОРСТРОЙ".Однако подрядчик нарушил сроки сдачи жилья, установленные контрактами, поэтому гражданам была выплачена денежная компенсация за аварийное жилье.</t>
  </si>
  <si>
    <t>лимиты уменьшились по причине того, что образовалась  экономия в результате закупочных процедур, далее сэкономленные средства были сняты</t>
  </si>
  <si>
    <t>Выделение дополнительных лимитов на реализацию еще двух основных мероприятий-  "Организация мероприятий по благоустройству территорий населенных пунктов округа" и " Строительство сетей уличного освещения"</t>
  </si>
  <si>
    <t>отклонение от первоначального бюджета возникло по причине того, что реализацию первоначально запланированного мероприятия по рекультивации земельных участков, занятых несанкционированными свалками,  в сумме 141 038,8 тыс. руб. решено было перенести на 2024 год, остаток нереализованных средств по программе в сумме 8 410, 9 тыс руб. возник по причине того, что данные средства были законтратованы, однако Подрядчик не выполнил условия контракта, в настоящее время дело рассматривается в суде.</t>
  </si>
  <si>
    <t>Утверждено в первоначальной редакции (решение от 26.12.2022 № 103)</t>
  </si>
  <si>
    <t>Утверждено в окончательной редакции (решение от 26.12.2023 № 298)</t>
  </si>
  <si>
    <t>Фактическое исполнение за 2023 год</t>
  </si>
  <si>
    <t>Отклонение фактического исполнения за 2023 год от первоначальной редакции решения о бюджете</t>
  </si>
  <si>
    <t>тыс.рублей</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</si>
</sst>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5">
    <font>
      <sz val="10"/>
      <name val="Arial Cyr"/>
      <family val="0"/>
    </font>
    <font>
      <sz val="10"/>
      <name val="Arial"/>
      <family val="0"/>
    </font>
    <font>
      <sz val="14"/>
      <name val="Times New Roman"/>
      <family val="1"/>
    </font>
    <font>
      <b/>
      <sz val="14"/>
      <name val="Times New Roman"/>
      <family val="1"/>
    </font>
    <font>
      <sz val="12"/>
      <color indexed="8"/>
      <name val="Times New Roman"/>
      <family val="1"/>
    </font>
    <font>
      <sz val="12"/>
      <name val="Times New Roman"/>
      <family val="1"/>
    </font>
    <font>
      <sz val="11"/>
      <name val="Calibri"/>
      <family val="2"/>
    </font>
    <font>
      <sz val="14"/>
      <color indexed="8"/>
      <name val="Times New Roman"/>
      <family val="1"/>
    </font>
    <font>
      <sz val="12"/>
      <color indexed="10"/>
      <name val="Times New Roman"/>
      <family val="1"/>
    </font>
    <font>
      <b/>
      <sz val="14"/>
      <color indexed="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medium">
        <color indexed="8"/>
      </bottom>
    </border>
    <border>
      <left style="thin">
        <color indexed="8"/>
      </left>
      <right style="medium">
        <color indexed="8"/>
      </right>
      <top style="medium">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4" fillId="32" borderId="0" applyNumberFormat="0" applyBorder="0" applyAlignment="0" applyProtection="0"/>
  </cellStyleXfs>
  <cellXfs count="57">
    <xf numFmtId="0" fontId="0" fillId="0" borderId="0" xfId="0" applyAlignment="1">
      <alignment/>
    </xf>
    <xf numFmtId="49" fontId="2" fillId="0" borderId="0" xfId="0" applyNumberFormat="1" applyFont="1" applyAlignment="1">
      <alignment vertical="top" wrapText="1"/>
    </xf>
    <xf numFmtId="0" fontId="2" fillId="0" borderId="0" xfId="0" applyFont="1" applyAlignment="1">
      <alignment vertical="top"/>
    </xf>
    <xf numFmtId="164" fontId="2" fillId="0" borderId="0" xfId="0" applyNumberFormat="1" applyFont="1" applyAlignment="1">
      <alignment/>
    </xf>
    <xf numFmtId="164" fontId="2" fillId="0" borderId="0" xfId="0" applyNumberFormat="1" applyFont="1" applyAlignment="1">
      <alignment horizontal="right" vertical="center"/>
    </xf>
    <xf numFmtId="0" fontId="2" fillId="0" borderId="0" xfId="0" applyFont="1" applyAlignment="1">
      <alignment/>
    </xf>
    <xf numFmtId="0" fontId="2" fillId="0" borderId="0" xfId="0" applyFont="1" applyAlignment="1">
      <alignment horizontal="center" vertical="top"/>
    </xf>
    <xf numFmtId="0" fontId="2" fillId="0" borderId="0" xfId="0" applyFont="1" applyAlignment="1">
      <alignment horizontal="right"/>
    </xf>
    <xf numFmtId="49" fontId="2" fillId="0" borderId="10" xfId="0" applyNumberFormat="1" applyFont="1" applyBorder="1" applyAlignment="1">
      <alignment horizontal="center" vertical="center" wrapText="1"/>
    </xf>
    <xf numFmtId="0" fontId="2" fillId="0" borderId="11" xfId="0" applyFont="1" applyBorder="1" applyAlignment="1">
      <alignment horizontal="center" vertical="top" wrapText="1"/>
    </xf>
    <xf numFmtId="164" fontId="2" fillId="0" borderId="11" xfId="0" applyNumberFormat="1" applyFont="1" applyBorder="1" applyAlignment="1">
      <alignment horizontal="center" vertical="top" wrapText="1"/>
    </xf>
    <xf numFmtId="164" fontId="2" fillId="0" borderId="12"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Alignment="1">
      <alignment horizontal="center"/>
    </xf>
    <xf numFmtId="49" fontId="2" fillId="0" borderId="13" xfId="0" applyNumberFormat="1" applyFont="1" applyBorder="1" applyAlignment="1">
      <alignment horizontal="center" vertical="top" wrapText="1"/>
    </xf>
    <xf numFmtId="0" fontId="2" fillId="0" borderId="14" xfId="0" applyFont="1" applyBorder="1" applyAlignment="1">
      <alignment horizontal="center" vertical="top"/>
    </xf>
    <xf numFmtId="49" fontId="2" fillId="0" borderId="14" xfId="0" applyNumberFormat="1" applyFont="1" applyBorder="1" applyAlignment="1">
      <alignment horizontal="center"/>
    </xf>
    <xf numFmtId="49" fontId="2" fillId="0" borderId="15" xfId="0" applyNumberFormat="1" applyFont="1" applyBorder="1" applyAlignment="1">
      <alignment horizontal="center" vertical="center"/>
    </xf>
    <xf numFmtId="0" fontId="2" fillId="0" borderId="15" xfId="0" applyFont="1" applyBorder="1" applyAlignment="1">
      <alignment horizontal="center"/>
    </xf>
    <xf numFmtId="0" fontId="4" fillId="0" borderId="16" xfId="0" applyFont="1" applyFill="1" applyBorder="1" applyAlignment="1">
      <alignment horizontal="left" wrapText="1"/>
    </xf>
    <xf numFmtId="164" fontId="2" fillId="0" borderId="17" xfId="0" applyNumberFormat="1" applyFont="1" applyBorder="1" applyAlignment="1">
      <alignment horizontal="right" vertical="center"/>
    </xf>
    <xf numFmtId="164" fontId="2" fillId="0" borderId="17" xfId="54" applyNumberFormat="1" applyFont="1" applyFill="1" applyBorder="1" applyAlignment="1" applyProtection="1">
      <alignment horizontal="right" vertical="center"/>
      <protection hidden="1"/>
    </xf>
    <xf numFmtId="164" fontId="2" fillId="0" borderId="16" xfId="0" applyNumberFormat="1" applyFont="1" applyFill="1" applyBorder="1" applyAlignment="1">
      <alignment horizontal="right" vertical="center"/>
    </xf>
    <xf numFmtId="164" fontId="2" fillId="0" borderId="16" xfId="0" applyNumberFormat="1" applyFont="1" applyBorder="1" applyAlignment="1">
      <alignment vertical="center"/>
    </xf>
    <xf numFmtId="165" fontId="2" fillId="0" borderId="16" xfId="0" applyNumberFormat="1" applyFont="1" applyFill="1" applyBorder="1" applyAlignment="1">
      <alignment horizontal="center" vertical="center"/>
    </xf>
    <xf numFmtId="0" fontId="5" fillId="0" borderId="15" xfId="0" applyFont="1" applyBorder="1" applyAlignment="1">
      <alignment horizontal="left" wrapText="1"/>
    </xf>
    <xf numFmtId="0" fontId="5" fillId="0" borderId="16" xfId="0" applyFont="1" applyFill="1" applyBorder="1" applyAlignment="1">
      <alignment horizontal="left" vertical="center" wrapText="1"/>
    </xf>
    <xf numFmtId="0" fontId="5" fillId="0" borderId="18" xfId="53" applyNumberFormat="1" applyFont="1" applyFill="1" applyBorder="1" applyAlignment="1" applyProtection="1">
      <alignment vertical="top" wrapText="1"/>
      <protection hidden="1"/>
    </xf>
    <xf numFmtId="164" fontId="2" fillId="0" borderId="19" xfId="0" applyNumberFormat="1" applyFont="1" applyBorder="1" applyAlignment="1">
      <alignment horizontal="right" vertical="center"/>
    </xf>
    <xf numFmtId="164" fontId="2" fillId="0" borderId="19" xfId="54" applyNumberFormat="1" applyFont="1" applyFill="1" applyBorder="1" applyAlignment="1" applyProtection="1">
      <alignment horizontal="right" vertical="center"/>
      <protection hidden="1"/>
    </xf>
    <xf numFmtId="0" fontId="5" fillId="0" borderId="16" xfId="53" applyNumberFormat="1" applyFont="1" applyFill="1" applyBorder="1" applyAlignment="1" applyProtection="1">
      <alignment vertical="top" wrapText="1"/>
      <protection hidden="1"/>
    </xf>
    <xf numFmtId="164" fontId="2" fillId="0" borderId="16" xfId="0" applyNumberFormat="1" applyFont="1" applyBorder="1" applyAlignment="1">
      <alignment horizontal="right" vertical="center"/>
    </xf>
    <xf numFmtId="165" fontId="2" fillId="0" borderId="16" xfId="0" applyNumberFormat="1" applyFont="1" applyBorder="1" applyAlignment="1">
      <alignment horizontal="center" vertical="center"/>
    </xf>
    <xf numFmtId="0" fontId="6" fillId="0" borderId="0" xfId="0" applyFont="1" applyAlignment="1">
      <alignment vertical="center" wrapText="1"/>
    </xf>
    <xf numFmtId="0" fontId="4" fillId="0" borderId="20" xfId="0" applyFont="1" applyFill="1" applyBorder="1" applyAlignment="1">
      <alignment vertical="top" wrapText="1"/>
    </xf>
    <xf numFmtId="0" fontId="5" fillId="0" borderId="16" xfId="0" applyFont="1" applyFill="1" applyBorder="1" applyAlignment="1">
      <alignment wrapText="1"/>
    </xf>
    <xf numFmtId="0" fontId="4" fillId="0" borderId="16" xfId="0" applyFont="1" applyFill="1" applyBorder="1" applyAlignment="1">
      <alignment vertical="top" wrapText="1"/>
    </xf>
    <xf numFmtId="0" fontId="5" fillId="0" borderId="16" xfId="0" applyFont="1" applyBorder="1" applyAlignment="1">
      <alignment horizontal="left" vertical="center" wrapText="1"/>
    </xf>
    <xf numFmtId="164" fontId="7" fillId="0" borderId="16" xfId="0" applyNumberFormat="1" applyFont="1" applyFill="1" applyBorder="1" applyAlignment="1">
      <alignment horizontal="right" vertical="center"/>
    </xf>
    <xf numFmtId="0" fontId="8" fillId="0" borderId="16" xfId="0" applyFont="1" applyBorder="1" applyAlignment="1">
      <alignment wrapText="1"/>
    </xf>
    <xf numFmtId="0" fontId="5" fillId="0" borderId="16" xfId="0" applyFont="1" applyBorder="1" applyAlignment="1">
      <alignment wrapText="1"/>
    </xf>
    <xf numFmtId="0" fontId="8" fillId="0" borderId="16" xfId="0" applyFont="1" applyFill="1" applyBorder="1" applyAlignment="1">
      <alignment wrapText="1"/>
    </xf>
    <xf numFmtId="0" fontId="5" fillId="0" borderId="16" xfId="0" applyFont="1" applyFill="1" applyBorder="1" applyAlignment="1">
      <alignment vertical="center" wrapText="1"/>
    </xf>
    <xf numFmtId="165" fontId="2" fillId="33" borderId="16" xfId="0" applyNumberFormat="1" applyFont="1" applyFill="1" applyBorder="1" applyAlignment="1">
      <alignment horizontal="center" vertical="center"/>
    </xf>
    <xf numFmtId="164" fontId="3" fillId="0" borderId="21" xfId="0" applyNumberFormat="1" applyFont="1" applyBorder="1" applyAlignment="1">
      <alignment horizontal="right" vertical="center"/>
    </xf>
    <xf numFmtId="0" fontId="9" fillId="0" borderId="16" xfId="0" applyFont="1" applyBorder="1" applyAlignment="1">
      <alignment/>
    </xf>
    <xf numFmtId="0" fontId="3" fillId="0" borderId="0" xfId="0" applyFont="1" applyAlignment="1">
      <alignment/>
    </xf>
    <xf numFmtId="0" fontId="5" fillId="0" borderId="16" xfId="52" applyNumberFormat="1" applyFont="1" applyFill="1" applyBorder="1" applyAlignment="1" applyProtection="1">
      <alignment vertical="top" wrapText="1"/>
      <protection hidden="1"/>
    </xf>
    <xf numFmtId="0" fontId="5" fillId="0" borderId="16" xfId="0" applyNumberFormat="1" applyFont="1" applyFill="1" applyBorder="1" applyAlignment="1" applyProtection="1">
      <alignment vertical="top" wrapText="1"/>
      <protection/>
    </xf>
    <xf numFmtId="49" fontId="2" fillId="0" borderId="0" xfId="0" applyNumberFormat="1" applyFont="1" applyBorder="1" applyAlignment="1">
      <alignment vertical="top" wrapText="1"/>
    </xf>
    <xf numFmtId="0" fontId="10" fillId="0" borderId="16" xfId="0" applyFont="1" applyFill="1" applyBorder="1" applyAlignment="1">
      <alignment vertical="center" wrapText="1"/>
    </xf>
    <xf numFmtId="0" fontId="5" fillId="34" borderId="16" xfId="0" applyFont="1" applyFill="1" applyBorder="1" applyAlignment="1">
      <alignment vertical="center" wrapText="1"/>
    </xf>
    <xf numFmtId="0" fontId="5" fillId="34" borderId="16" xfId="0" applyFont="1" applyFill="1" applyBorder="1" applyAlignment="1">
      <alignment wrapText="1"/>
    </xf>
    <xf numFmtId="0" fontId="2" fillId="34" borderId="22" xfId="0" applyFont="1" applyFill="1" applyBorder="1" applyAlignment="1">
      <alignment horizontal="center" vertical="top" wrapText="1"/>
    </xf>
    <xf numFmtId="165" fontId="2" fillId="35" borderId="16" xfId="0" applyNumberFormat="1" applyFont="1" applyFill="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_tmp"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6"/>
  <sheetViews>
    <sheetView tabSelected="1" view="pageBreakPreview" zoomScale="90" zoomScaleNormal="90" zoomScaleSheetLayoutView="90" zoomScalePageLayoutView="0" workbookViewId="0" topLeftCell="A1">
      <pane xSplit="1" ySplit="6" topLeftCell="B19" activePane="bottomRight" state="frozen"/>
      <selection pane="topLeft" activeCell="A1" sqref="A1"/>
      <selection pane="topRight" activeCell="E1" sqref="E1"/>
      <selection pane="bottomLeft" activeCell="A7" sqref="A7"/>
      <selection pane="bottomRight" activeCell="G5" sqref="G5"/>
    </sheetView>
  </sheetViews>
  <sheetFormatPr defaultColWidth="9.00390625" defaultRowHeight="12.75"/>
  <cols>
    <col min="1" max="1" width="97.125" style="1" customWidth="1"/>
    <col min="2" max="2" width="18.875" style="2" customWidth="1"/>
    <col min="3" max="3" width="18.375" style="3" customWidth="1"/>
    <col min="4" max="4" width="16.375" style="4" customWidth="1"/>
    <col min="5" max="5" width="20.125" style="5" customWidth="1"/>
    <col min="6" max="6" width="19.00390625" style="5" customWidth="1"/>
    <col min="7" max="7" width="81.25390625" style="5" customWidth="1"/>
    <col min="8" max="16384" width="9.125" style="5" customWidth="1"/>
  </cols>
  <sheetData>
    <row r="2" spans="1:7" ht="19.5" customHeight="1">
      <c r="A2" s="55" t="s">
        <v>0</v>
      </c>
      <c r="B2" s="55"/>
      <c r="C2" s="55"/>
      <c r="D2" s="55"/>
      <c r="E2" s="55"/>
      <c r="F2" s="55"/>
      <c r="G2" s="55"/>
    </row>
    <row r="3" spans="1:7" ht="24" customHeight="1">
      <c r="A3" s="56" t="s">
        <v>1</v>
      </c>
      <c r="B3" s="56"/>
      <c r="C3" s="56"/>
      <c r="D3" s="56"/>
      <c r="E3" s="56"/>
      <c r="F3" s="56"/>
      <c r="G3" s="56"/>
    </row>
    <row r="4" spans="1:7" ht="18" customHeight="1">
      <c r="A4" s="6"/>
      <c r="G4" s="7" t="s">
        <v>42</v>
      </c>
    </row>
    <row r="5" spans="1:7" s="13" customFormat="1" ht="197.25" customHeight="1">
      <c r="A5" s="8" t="s">
        <v>2</v>
      </c>
      <c r="B5" s="9" t="s">
        <v>38</v>
      </c>
      <c r="C5" s="10" t="s">
        <v>39</v>
      </c>
      <c r="D5" s="11" t="s">
        <v>40</v>
      </c>
      <c r="E5" s="12" t="s">
        <v>41</v>
      </c>
      <c r="F5" s="12" t="s">
        <v>3</v>
      </c>
      <c r="G5" s="53" t="s">
        <v>4</v>
      </c>
    </row>
    <row r="6" spans="1:7" s="13" customFormat="1" ht="18.75">
      <c r="A6" s="14">
        <v>1</v>
      </c>
      <c r="B6" s="15">
        <v>2</v>
      </c>
      <c r="C6" s="16" t="s">
        <v>5</v>
      </c>
      <c r="D6" s="17" t="s">
        <v>6</v>
      </c>
      <c r="E6" s="18">
        <v>5</v>
      </c>
      <c r="F6" s="18">
        <v>6</v>
      </c>
      <c r="G6" s="18">
        <v>7</v>
      </c>
    </row>
    <row r="7" spans="1:7" s="13" customFormat="1" ht="88.5" customHeight="1">
      <c r="A7" s="19" t="s">
        <v>7</v>
      </c>
      <c r="B7" s="20">
        <v>655.7</v>
      </c>
      <c r="C7" s="21">
        <v>673</v>
      </c>
      <c r="D7" s="22">
        <v>673</v>
      </c>
      <c r="E7" s="23">
        <f>D7-B7</f>
        <v>17.299999999999955</v>
      </c>
      <c r="F7" s="24">
        <f>IF(B7&gt;0,D7/B7-1,1)</f>
        <v>0.026384017080982147</v>
      </c>
      <c r="G7" s="25"/>
    </row>
    <row r="8" spans="1:7" ht="47.25" customHeight="1">
      <c r="A8" s="19" t="s">
        <v>8</v>
      </c>
      <c r="B8" s="20">
        <v>799</v>
      </c>
      <c r="C8" s="21">
        <v>803.6</v>
      </c>
      <c r="D8" s="22">
        <v>788</v>
      </c>
      <c r="E8" s="23">
        <f aca="true" t="shared" si="0" ref="E8:E28">D8-B8</f>
        <v>-11</v>
      </c>
      <c r="F8" s="24">
        <f aca="true" t="shared" si="1" ref="F8:F28">IF(B8&gt;0,D8/B8-1,1)</f>
        <v>-0.013767209011264048</v>
      </c>
      <c r="G8" s="26"/>
    </row>
    <row r="9" spans="1:7" ht="42.75" customHeight="1">
      <c r="A9" s="27" t="s">
        <v>9</v>
      </c>
      <c r="B9" s="28">
        <v>23779.9</v>
      </c>
      <c r="C9" s="29">
        <v>32663</v>
      </c>
      <c r="D9" s="22">
        <v>25520.7</v>
      </c>
      <c r="E9" s="23">
        <f t="shared" si="0"/>
        <v>1740.7999999999993</v>
      </c>
      <c r="F9" s="24">
        <f t="shared" si="1"/>
        <v>0.07320468126442914</v>
      </c>
      <c r="G9" s="26"/>
    </row>
    <row r="10" spans="1:7" ht="50.25" customHeight="1">
      <c r="A10" s="30" t="s">
        <v>10</v>
      </c>
      <c r="B10" s="31">
        <v>364787.5</v>
      </c>
      <c r="C10" s="28">
        <v>369826</v>
      </c>
      <c r="D10" s="22">
        <v>366529.1</v>
      </c>
      <c r="E10" s="23">
        <f t="shared" si="0"/>
        <v>1741.5999999999767</v>
      </c>
      <c r="F10" s="24">
        <f t="shared" si="1"/>
        <v>0.004774286399616079</v>
      </c>
      <c r="G10" s="26"/>
    </row>
    <row r="11" spans="1:7" ht="58.5" customHeight="1">
      <c r="A11" s="19" t="s">
        <v>11</v>
      </c>
      <c r="B11" s="31">
        <v>7636.9</v>
      </c>
      <c r="C11" s="28">
        <v>8136.9</v>
      </c>
      <c r="D11" s="22">
        <v>8136.9</v>
      </c>
      <c r="E11" s="23">
        <f t="shared" si="0"/>
        <v>500</v>
      </c>
      <c r="F11" s="32">
        <f t="shared" si="1"/>
        <v>0.06547159187628493</v>
      </c>
      <c r="G11" s="33"/>
    </row>
    <row r="12" spans="1:7" ht="109.5" customHeight="1">
      <c r="A12" s="34" t="s">
        <v>12</v>
      </c>
      <c r="B12" s="31">
        <v>141038.8</v>
      </c>
      <c r="C12" s="28">
        <v>9203.4</v>
      </c>
      <c r="D12" s="22">
        <v>792.4</v>
      </c>
      <c r="E12" s="23">
        <f t="shared" si="0"/>
        <v>-140246.4</v>
      </c>
      <c r="F12" s="54">
        <f t="shared" si="1"/>
        <v>-0.9943816878759604</v>
      </c>
      <c r="G12" s="52" t="s">
        <v>37</v>
      </c>
    </row>
    <row r="13" spans="1:7" ht="61.5" customHeight="1">
      <c r="A13" s="36" t="s">
        <v>13</v>
      </c>
      <c r="B13" s="31">
        <v>27262.1</v>
      </c>
      <c r="C13" s="28">
        <v>26287.6</v>
      </c>
      <c r="D13" s="22">
        <v>26232.4</v>
      </c>
      <c r="E13" s="23">
        <f t="shared" si="0"/>
        <v>-1029.699999999997</v>
      </c>
      <c r="F13" s="24">
        <f t="shared" si="1"/>
        <v>-0.03777038452650372</v>
      </c>
      <c r="G13" s="37"/>
    </row>
    <row r="14" spans="1:7" ht="44.25" customHeight="1">
      <c r="A14" s="19" t="s">
        <v>14</v>
      </c>
      <c r="B14" s="31">
        <v>49691.8</v>
      </c>
      <c r="C14" s="28">
        <v>50867.5</v>
      </c>
      <c r="D14" s="38">
        <v>50867.5</v>
      </c>
      <c r="E14" s="23">
        <f t="shared" si="0"/>
        <v>1175.699999999997</v>
      </c>
      <c r="F14" s="24">
        <f t="shared" si="1"/>
        <v>0.02365983924913162</v>
      </c>
      <c r="G14" s="37"/>
    </row>
    <row r="15" spans="1:7" ht="140.25" customHeight="1">
      <c r="A15" s="30" t="s">
        <v>15</v>
      </c>
      <c r="B15" s="28">
        <v>3285.2</v>
      </c>
      <c r="C15" s="29">
        <v>4727</v>
      </c>
      <c r="D15" s="38">
        <v>4268.3</v>
      </c>
      <c r="E15" s="23">
        <f t="shared" si="0"/>
        <v>983.1000000000004</v>
      </c>
      <c r="F15" s="24">
        <f t="shared" si="1"/>
        <v>0.29925118714233534</v>
      </c>
      <c r="G15" s="52" t="s">
        <v>32</v>
      </c>
    </row>
    <row r="16" spans="1:7" ht="106.5" customHeight="1">
      <c r="A16" s="30" t="s">
        <v>16</v>
      </c>
      <c r="B16" s="29">
        <v>1220.4</v>
      </c>
      <c r="C16" s="29">
        <v>1332.9</v>
      </c>
      <c r="D16" s="38">
        <v>1332.9</v>
      </c>
      <c r="E16" s="23">
        <f t="shared" si="0"/>
        <v>112.5</v>
      </c>
      <c r="F16" s="24">
        <f t="shared" si="1"/>
        <v>0.09218289085545717</v>
      </c>
      <c r="G16" s="40"/>
    </row>
    <row r="17" spans="1:7" ht="39.75" customHeight="1">
      <c r="A17" s="30" t="s">
        <v>17</v>
      </c>
      <c r="B17" s="28">
        <v>130</v>
      </c>
      <c r="C17" s="29">
        <v>130</v>
      </c>
      <c r="D17" s="38">
        <v>129</v>
      </c>
      <c r="E17" s="23">
        <f t="shared" si="0"/>
        <v>-1</v>
      </c>
      <c r="F17" s="32">
        <f t="shared" si="1"/>
        <v>-0.007692307692307665</v>
      </c>
      <c r="G17" s="39"/>
    </row>
    <row r="18" spans="1:7" ht="92.25" customHeight="1">
      <c r="A18" s="30" t="s">
        <v>18</v>
      </c>
      <c r="B18" s="29">
        <v>466.4</v>
      </c>
      <c r="C18" s="29">
        <v>396.2</v>
      </c>
      <c r="D18" s="22">
        <v>396.2</v>
      </c>
      <c r="E18" s="23">
        <f t="shared" si="0"/>
        <v>-70.19999999999999</v>
      </c>
      <c r="F18" s="54">
        <f t="shared" si="1"/>
        <v>-0.1505145797598627</v>
      </c>
      <c r="G18" s="52" t="s">
        <v>33</v>
      </c>
    </row>
    <row r="19" spans="1:7" ht="40.5" customHeight="1">
      <c r="A19" s="19" t="s">
        <v>19</v>
      </c>
      <c r="B19" s="28">
        <v>8634.1</v>
      </c>
      <c r="C19" s="29">
        <v>6989.4</v>
      </c>
      <c r="D19" s="22">
        <v>6870.3</v>
      </c>
      <c r="E19" s="23">
        <f t="shared" si="0"/>
        <v>-1763.8000000000002</v>
      </c>
      <c r="F19" s="54">
        <f t="shared" si="1"/>
        <v>-0.20428301733822862</v>
      </c>
      <c r="G19" s="52" t="s">
        <v>35</v>
      </c>
    </row>
    <row r="20" spans="1:7" ht="41.25" customHeight="1">
      <c r="A20" s="30" t="s">
        <v>20</v>
      </c>
      <c r="B20" s="28">
        <v>80766.4</v>
      </c>
      <c r="C20" s="28">
        <v>86813.9</v>
      </c>
      <c r="D20" s="22">
        <v>79668.9</v>
      </c>
      <c r="E20" s="23">
        <f t="shared" si="0"/>
        <v>-1097.5</v>
      </c>
      <c r="F20" s="24">
        <f t="shared" si="1"/>
        <v>-0.013588571485172007</v>
      </c>
      <c r="G20" s="35"/>
    </row>
    <row r="21" spans="1:7" ht="69" customHeight="1">
      <c r="A21" s="30" t="s">
        <v>21</v>
      </c>
      <c r="B21" s="20">
        <v>9741.1</v>
      </c>
      <c r="C21" s="21">
        <v>10486.1</v>
      </c>
      <c r="D21" s="22">
        <v>10360.3</v>
      </c>
      <c r="E21" s="23">
        <f t="shared" si="0"/>
        <v>619.1999999999989</v>
      </c>
      <c r="F21" s="24">
        <f t="shared" si="1"/>
        <v>0.06356571639753206</v>
      </c>
      <c r="G21" s="41"/>
    </row>
    <row r="22" spans="1:7" ht="150.75" customHeight="1">
      <c r="A22" s="30" t="s">
        <v>22</v>
      </c>
      <c r="B22" s="20">
        <v>118791.1</v>
      </c>
      <c r="C22" s="21">
        <v>163008.3</v>
      </c>
      <c r="D22" s="20">
        <v>159507.1</v>
      </c>
      <c r="E22" s="23">
        <f t="shared" si="0"/>
        <v>40716</v>
      </c>
      <c r="F22" s="54">
        <f>IF(B22&gt;0,D22/B22-1,1)</f>
        <v>0.34275295034729036</v>
      </c>
      <c r="G22" s="52" t="s">
        <v>30</v>
      </c>
    </row>
    <row r="23" spans="1:7" ht="50.25" customHeight="1">
      <c r="A23" s="36" t="s">
        <v>23</v>
      </c>
      <c r="B23" s="20">
        <v>45</v>
      </c>
      <c r="C23" s="21">
        <v>45</v>
      </c>
      <c r="D23" s="20">
        <v>45</v>
      </c>
      <c r="E23" s="23">
        <f t="shared" si="0"/>
        <v>0</v>
      </c>
      <c r="F23" s="24">
        <f t="shared" si="1"/>
        <v>0</v>
      </c>
      <c r="G23" s="42"/>
    </row>
    <row r="24" spans="1:7" ht="50.25" customHeight="1">
      <c r="A24" s="36" t="s">
        <v>24</v>
      </c>
      <c r="B24" s="20">
        <v>8468</v>
      </c>
      <c r="C24" s="21">
        <v>8621.8</v>
      </c>
      <c r="D24" s="20">
        <v>8443</v>
      </c>
      <c r="E24" s="23">
        <f t="shared" si="0"/>
        <v>-25</v>
      </c>
      <c r="F24" s="24">
        <f t="shared" si="1"/>
        <v>-0.0029522909777988104</v>
      </c>
      <c r="G24" s="42"/>
    </row>
    <row r="25" spans="1:7" ht="50.25" customHeight="1">
      <c r="A25" s="36" t="s">
        <v>25</v>
      </c>
      <c r="B25" s="20">
        <v>14755.4</v>
      </c>
      <c r="C25" s="21">
        <v>39630.4</v>
      </c>
      <c r="D25" s="20">
        <v>35976.6</v>
      </c>
      <c r="E25" s="23">
        <f>D25-B25</f>
        <v>21221.199999999997</v>
      </c>
      <c r="F25" s="54">
        <f>IF(B25&gt;0,D25/B25-1,1)</f>
        <v>1.4381988966751154</v>
      </c>
      <c r="G25" s="51" t="s">
        <v>36</v>
      </c>
    </row>
    <row r="26" spans="1:7" ht="56.25" customHeight="1">
      <c r="A26" s="36" t="s">
        <v>26</v>
      </c>
      <c r="B26" s="20">
        <v>0</v>
      </c>
      <c r="C26" s="21">
        <v>450</v>
      </c>
      <c r="D26" s="20">
        <v>450</v>
      </c>
      <c r="E26" s="23">
        <f t="shared" si="0"/>
        <v>450</v>
      </c>
      <c r="F26" s="43">
        <f t="shared" si="1"/>
        <v>1</v>
      </c>
      <c r="G26" s="50" t="s">
        <v>31</v>
      </c>
    </row>
    <row r="27" spans="1:7" ht="84.75" customHeight="1">
      <c r="A27" s="36" t="s">
        <v>27</v>
      </c>
      <c r="B27" s="20">
        <v>595193.4</v>
      </c>
      <c r="C27" s="21">
        <v>249714.4</v>
      </c>
      <c r="D27" s="20">
        <v>240570.3</v>
      </c>
      <c r="E27" s="23">
        <f t="shared" si="0"/>
        <v>-354623.10000000003</v>
      </c>
      <c r="F27" s="54">
        <f t="shared" si="1"/>
        <v>-0.5958115462973884</v>
      </c>
      <c r="G27" s="51" t="s">
        <v>34</v>
      </c>
    </row>
    <row r="28" spans="1:7" s="46" customFormat="1" ht="42.75" customHeight="1">
      <c r="A28" s="19" t="s">
        <v>28</v>
      </c>
      <c r="B28" s="44">
        <f>SUM(B7:B27)</f>
        <v>1457148.2000000002</v>
      </c>
      <c r="C28" s="44">
        <f>SUM(C7:C27)</f>
        <v>1070806.4000000001</v>
      </c>
      <c r="D28" s="44">
        <f>SUM(D7:D27)</f>
        <v>1027557.9000000001</v>
      </c>
      <c r="E28" s="23">
        <f t="shared" si="0"/>
        <v>-429590.30000000005</v>
      </c>
      <c r="F28" s="43">
        <f t="shared" si="1"/>
        <v>-0.2948157915577839</v>
      </c>
      <c r="G28" s="45"/>
    </row>
    <row r="29" spans="1:3" ht="18.75">
      <c r="A29" s="47"/>
      <c r="C29" s="3" t="s">
        <v>29</v>
      </c>
    </row>
    <row r="30" spans="1:4" ht="18.75">
      <c r="A30" s="48"/>
      <c r="C30" s="3" t="s">
        <v>29</v>
      </c>
      <c r="D30" s="4" t="s">
        <v>29</v>
      </c>
    </row>
    <row r="31" ht="18.75">
      <c r="A31" s="48"/>
    </row>
    <row r="32" ht="18.75">
      <c r="A32" s="36"/>
    </row>
    <row r="33" ht="18.75">
      <c r="A33" s="47"/>
    </row>
    <row r="34" ht="18.75">
      <c r="A34" s="47"/>
    </row>
    <row r="35" ht="18.75">
      <c r="A35" s="36"/>
    </row>
    <row r="36" ht="18.75">
      <c r="A36" s="49"/>
    </row>
    <row r="37" ht="18.75">
      <c r="A37" s="49"/>
    </row>
    <row r="38" ht="18.75">
      <c r="A38" s="49"/>
    </row>
    <row r="39" ht="18.75">
      <c r="A39" s="49"/>
    </row>
    <row r="40" ht="18.75">
      <c r="A40" s="49"/>
    </row>
    <row r="41" ht="18.75">
      <c r="A41" s="49"/>
    </row>
    <row r="42" ht="18.75">
      <c r="A42" s="49"/>
    </row>
    <row r="43" ht="18.75">
      <c r="A43" s="49"/>
    </row>
    <row r="44" ht="18.75">
      <c r="A44" s="49"/>
    </row>
    <row r="45" ht="18.75">
      <c r="A45" s="49"/>
    </row>
    <row r="46" ht="18.75">
      <c r="A46" s="49"/>
    </row>
  </sheetData>
  <sheetProtection selectLockedCells="1" selectUnlockedCells="1"/>
  <mergeCells count="2">
    <mergeCell ref="A2:G2"/>
    <mergeCell ref="A3:G3"/>
  </mergeCells>
  <printOptions/>
  <pageMargins left="0.7298611111111111" right="0.19652777777777777" top="0.31527777777777777" bottom="0.39375" header="0.5118055555555555" footer="0.5118055555555555"/>
  <pageSetup horizontalDpi="300" verticalDpi="300" orientation="landscape"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Кокоянина</cp:lastModifiedBy>
  <dcterms:modified xsi:type="dcterms:W3CDTF">2024-03-28T07:40:07Z</dcterms:modified>
  <cp:category/>
  <cp:version/>
  <cp:contentType/>
  <cp:contentStatus/>
</cp:coreProperties>
</file>